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hb\Desktop\ガルパガチャ結果\"/>
    </mc:Choice>
  </mc:AlternateContent>
  <bookViews>
    <workbookView xWindow="0" yWindow="0" windowWidth="28800" windowHeight="12450"/>
  </bookViews>
  <sheets>
    <sheet name="算出用シート" sheetId="1" r:id="rId1"/>
    <sheet name="固定値用シー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2" i="1"/>
  <c r="J12" i="1" s="1"/>
  <c r="L12" i="1" s="1"/>
  <c r="K12" i="1"/>
  <c r="I13" i="1"/>
  <c r="J13" i="1" s="1"/>
  <c r="K13" i="1"/>
  <c r="I14" i="1"/>
  <c r="J14" i="1" s="1"/>
  <c r="K14" i="1"/>
  <c r="C3" i="1"/>
  <c r="C4" i="1"/>
  <c r="K11" i="1"/>
  <c r="I11" i="1"/>
  <c r="J11" i="1" s="1"/>
  <c r="F15" i="1"/>
  <c r="E15" i="1"/>
  <c r="D15" i="1"/>
  <c r="C15" i="1"/>
  <c r="L14" i="1" l="1"/>
  <c r="L13" i="1"/>
  <c r="D16" i="1"/>
  <c r="E16" i="1"/>
  <c r="F16" i="1"/>
  <c r="C5" i="1"/>
  <c r="L11" i="1"/>
  <c r="C6" i="1"/>
  <c r="C16" i="1" l="1"/>
  <c r="J19" i="1"/>
  <c r="C7" i="1" s="1"/>
</calcChain>
</file>

<file path=xl/sharedStrings.xml><?xml version="1.0" encoding="utf-8"?>
<sst xmlns="http://schemas.openxmlformats.org/spreadsheetml/2006/main" count="25" uniqueCount="25">
  <si>
    <t>実施日</t>
    <rPh sb="0" eb="3">
      <t>ジッシビ</t>
    </rPh>
    <phoneticPr fontId="2"/>
  </si>
  <si>
    <t>回数</t>
    <rPh sb="0" eb="2">
      <t>カイスウ</t>
    </rPh>
    <phoneticPr fontId="2"/>
  </si>
  <si>
    <t>星２</t>
    <rPh sb="0" eb="1">
      <t>ホシ</t>
    </rPh>
    <phoneticPr fontId="2"/>
  </si>
  <si>
    <t>星３</t>
    <rPh sb="0" eb="1">
      <t>ホシ</t>
    </rPh>
    <phoneticPr fontId="2"/>
  </si>
  <si>
    <t>星４</t>
    <rPh sb="0" eb="1">
      <t>ホシ</t>
    </rPh>
    <phoneticPr fontId="2"/>
  </si>
  <si>
    <t>ドリフェス開催期間</t>
    <rPh sb="5" eb="7">
      <t>カイサイ</t>
    </rPh>
    <rPh sb="7" eb="9">
      <t>キカン</t>
    </rPh>
    <phoneticPr fontId="2"/>
  </si>
  <si>
    <t>ベースとなる星４排出率</t>
    <rPh sb="6" eb="7">
      <t>ホシ</t>
    </rPh>
    <rPh sb="8" eb="10">
      <t>ハイシュツ</t>
    </rPh>
    <rPh sb="10" eb="11">
      <t>リツ</t>
    </rPh>
    <phoneticPr fontId="2"/>
  </si>
  <si>
    <t>それ以降</t>
    <rPh sb="2" eb="4">
      <t>イコウ</t>
    </rPh>
    <phoneticPr fontId="2"/>
  </si>
  <si>
    <t>ドリフェス</t>
    <phoneticPr fontId="2"/>
  </si>
  <si>
    <t>＜結果サマリー＞</t>
    <rPh sb="1" eb="3">
      <t>ケッカ</t>
    </rPh>
    <phoneticPr fontId="2"/>
  </si>
  <si>
    <t>→入力不要</t>
    <rPh sb="1" eb="3">
      <t>ニュウリョク</t>
    </rPh>
    <rPh sb="3" eb="5">
      <t>フヨウ</t>
    </rPh>
    <phoneticPr fontId="2"/>
  </si>
  <si>
    <t>ガチャ総数</t>
    <rPh sb="3" eb="5">
      <t>ソウスウ</t>
    </rPh>
    <phoneticPr fontId="2"/>
  </si>
  <si>
    <t>星４数</t>
    <rPh sb="0" eb="1">
      <t>ホシ</t>
    </rPh>
    <rPh sb="2" eb="3">
      <t>スウ</t>
    </rPh>
    <phoneticPr fontId="2"/>
  </si>
  <si>
    <t>星４確率</t>
    <rPh sb="0" eb="1">
      <t>ホシ</t>
    </rPh>
    <rPh sb="2" eb="4">
      <t>カクリツ</t>
    </rPh>
    <phoneticPr fontId="2"/>
  </si>
  <si>
    <t>分散</t>
    <rPh sb="0" eb="2">
      <t>ブンサン</t>
    </rPh>
    <phoneticPr fontId="2"/>
  </si>
  <si>
    <t>偏差値</t>
    <rPh sb="0" eb="3">
      <t>ヘンサチ</t>
    </rPh>
    <phoneticPr fontId="2"/>
  </si>
  <si>
    <t>本来の星４確率</t>
    <rPh sb="0" eb="2">
      <t>ホンライ</t>
    </rPh>
    <rPh sb="3" eb="4">
      <t>ホシ</t>
    </rPh>
    <rPh sb="5" eb="7">
      <t>カクリツ</t>
    </rPh>
    <phoneticPr fontId="2"/>
  </si>
  <si>
    <t>標準偏差</t>
    <rPh sb="0" eb="4">
      <t>ヒョウジュンヘンサ</t>
    </rPh>
    <phoneticPr fontId="2"/>
  </si>
  <si>
    <t>＜入力用枠＞</t>
    <rPh sb="1" eb="4">
      <t>ニュウリョクヨウ</t>
    </rPh>
    <rPh sb="4" eb="5">
      <t>ワク</t>
    </rPh>
    <phoneticPr fontId="2"/>
  </si>
  <si>
    <t>合計</t>
    <rPh sb="0" eb="2">
      <t>ゴウケイ</t>
    </rPh>
    <phoneticPr fontId="2"/>
  </si>
  <si>
    <t>パーセント</t>
    <phoneticPr fontId="2"/>
  </si>
  <si>
    <t>星４確率(実際)</t>
    <rPh sb="0" eb="1">
      <t>ホシ</t>
    </rPh>
    <rPh sb="2" eb="4">
      <t>カクリツ</t>
    </rPh>
    <rPh sb="5" eb="7">
      <t>ジッサイ</t>
    </rPh>
    <phoneticPr fontId="2"/>
  </si>
  <si>
    <t>星４確率(提供割合)</t>
    <rPh sb="0" eb="1">
      <t>ホシ</t>
    </rPh>
    <rPh sb="2" eb="4">
      <t>カクリツ</t>
    </rPh>
    <rPh sb="5" eb="7">
      <t>テイキョウ</t>
    </rPh>
    <rPh sb="7" eb="9">
      <t>ワリアイ</t>
    </rPh>
    <phoneticPr fontId="2"/>
  </si>
  <si>
    <t>※分散・標準偏差は公式の提供割合を平均値とみなし、回数分の反復を行ったとみなす。</t>
    <rPh sb="1" eb="3">
      <t>ブンサン</t>
    </rPh>
    <rPh sb="4" eb="6">
      <t>ヒョウジュン</t>
    </rPh>
    <rPh sb="6" eb="8">
      <t>ヘンサ</t>
    </rPh>
    <rPh sb="9" eb="11">
      <t>コウシキ</t>
    </rPh>
    <rPh sb="12" eb="14">
      <t>テイキョウ</t>
    </rPh>
    <rPh sb="14" eb="16">
      <t>ワリアイ</t>
    </rPh>
    <rPh sb="17" eb="20">
      <t>ヘイキンチ</t>
    </rPh>
    <rPh sb="25" eb="27">
      <t>カイスウ</t>
    </rPh>
    <rPh sb="27" eb="28">
      <t>ブン</t>
    </rPh>
    <rPh sb="29" eb="31">
      <t>ハンプク</t>
    </rPh>
    <rPh sb="32" eb="33">
      <t>オコナ</t>
    </rPh>
    <phoneticPr fontId="2"/>
  </si>
  <si>
    <t>記入例→</t>
    <rPh sb="0" eb="2">
      <t>キニュウ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</si>
</sst>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14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9" fontId="4" fillId="0" borderId="0" xfId="1" applyFont="1">
      <alignment vertical="center"/>
    </xf>
    <xf numFmtId="0" fontId="4" fillId="0" borderId="0" xfId="0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2" fontId="4" fillId="0" borderId="1" xfId="0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/>
  </sheetViews>
  <sheetFormatPr defaultRowHeight="15.75" outlineLevelCol="1" x14ac:dyDescent="0.15"/>
  <cols>
    <col min="1" max="1" width="9" style="3"/>
    <col min="2" max="2" width="19.375" style="3" bestFit="1" customWidth="1"/>
    <col min="3" max="3" width="10.625" style="3" customWidth="1"/>
    <col min="4" max="4" width="9.625" style="3" bestFit="1" customWidth="1"/>
    <col min="5" max="5" width="9.125" style="3" bestFit="1" customWidth="1"/>
    <col min="6" max="6" width="9.5" style="3" bestFit="1" customWidth="1"/>
    <col min="7" max="8" width="9.125" style="3" customWidth="1"/>
    <col min="9" max="9" width="9.125" style="3" hidden="1" customWidth="1" outlineLevel="1"/>
    <col min="10" max="10" width="16.625" style="3" hidden="1" customWidth="1" outlineLevel="1"/>
    <col min="11" max="11" width="9.5" style="3" hidden="1" customWidth="1" outlineLevel="1"/>
    <col min="12" max="12" width="11.625" style="3" hidden="1" customWidth="1" outlineLevel="1"/>
    <col min="13" max="13" width="11.625" style="3" bestFit="1" customWidth="1" collapsed="1"/>
    <col min="14" max="14" width="9" style="3"/>
    <col min="15" max="15" width="10.5" style="3" bestFit="1" customWidth="1"/>
    <col min="16" max="16384" width="9" style="3"/>
  </cols>
  <sheetData>
    <row r="1" spans="1:12" x14ac:dyDescent="0.15">
      <c r="A1" s="2" t="s">
        <v>9</v>
      </c>
    </row>
    <row r="3" spans="1:12" x14ac:dyDescent="0.15">
      <c r="B3" s="4" t="s">
        <v>11</v>
      </c>
      <c r="C3" s="7">
        <f>SUM(C11:C14)</f>
        <v>26</v>
      </c>
    </row>
    <row r="4" spans="1:12" x14ac:dyDescent="0.15">
      <c r="B4" s="4" t="s">
        <v>12</v>
      </c>
      <c r="C4" s="7">
        <f>SUM(F11:F14)</f>
        <v>2</v>
      </c>
    </row>
    <row r="5" spans="1:12" x14ac:dyDescent="0.15">
      <c r="B5" s="4" t="s">
        <v>21</v>
      </c>
      <c r="C5" s="10">
        <f>C4/C3</f>
        <v>7.6923076923076927E-2</v>
      </c>
    </row>
    <row r="6" spans="1:12" x14ac:dyDescent="0.15">
      <c r="B6" s="4" t="s">
        <v>22</v>
      </c>
      <c r="C6" s="11">
        <f>AVERAGE(J11:J14)</f>
        <v>4.1249999999999995E-2</v>
      </c>
    </row>
    <row r="7" spans="1:12" x14ac:dyDescent="0.15">
      <c r="B7" s="4" t="s">
        <v>15</v>
      </c>
      <c r="C7" s="12">
        <f>(C5-C6)/J19*10+50</f>
        <v>62.173949910433421</v>
      </c>
    </row>
    <row r="9" spans="1:12" x14ac:dyDescent="0.15">
      <c r="A9" s="2" t="s">
        <v>18</v>
      </c>
      <c r="I9" s="3" t="s">
        <v>10</v>
      </c>
    </row>
    <row r="10" spans="1:12" x14ac:dyDescent="0.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5"/>
      <c r="H10" s="5"/>
      <c r="I10" s="5" t="s">
        <v>8</v>
      </c>
      <c r="J10" s="3" t="s">
        <v>16</v>
      </c>
      <c r="K10" s="3" t="s">
        <v>13</v>
      </c>
    </row>
    <row r="11" spans="1:12" x14ac:dyDescent="0.15">
      <c r="A11" s="3" t="s">
        <v>24</v>
      </c>
      <c r="B11" s="6">
        <v>42952</v>
      </c>
      <c r="C11" s="7">
        <v>10</v>
      </c>
      <c r="D11" s="7">
        <v>8</v>
      </c>
      <c r="E11" s="7">
        <v>2</v>
      </c>
      <c r="F11" s="7">
        <v>0</v>
      </c>
      <c r="G11" s="9"/>
      <c r="H11" s="9"/>
      <c r="I11" s="3" t="b">
        <f>IF(OR(AND(固定値用シート!$B$4&lt;=B11, B11&lt;=固定値用シート!$C$4), AND(固定値用シート!$B$5&lt;=B11, B11&lt;=固定値用シート!$C$5), AND(固定値用シート!$B$6&lt;=B11, B11&lt;=固定値用シート!$C$6), AND(固定値用シート!$B$7&lt;=B11, B11&lt;=固定値用シート!$C$7), AND(固定値用シート!$B$8&lt;=B11, B11&lt;=固定値用シート!$C$8), AND(固定値用シート!$B$9&lt;=B11, B11&lt;=固定値用シート!$C$9), AND(固定値用シート!$B$10&lt;=B11, B11&lt;=固定値用シート!$C$10), AND(固定値用シート!$B$11&lt;=B11, B11&lt;=固定値用シート!$C$11), AND(固定値用シート!$B$12&lt;=B11, B11&lt;=固定値用シート!$C$12)), TRUE, FALSE)</f>
        <v>0</v>
      </c>
      <c r="J11" s="3">
        <f>(IF($B11&lt;固定値用シート!$E$3, 固定値用シート!$F$3, 固定値用シート!$F$4)*IF($I11=TRUE, 2, 1))</f>
        <v>1.4999999999999999E-2</v>
      </c>
      <c r="K11" s="3">
        <f>F11/C11</f>
        <v>0</v>
      </c>
      <c r="L11" s="3">
        <f>POWER((J11-K11), 2)</f>
        <v>2.2499999999999999E-4</v>
      </c>
    </row>
    <row r="12" spans="1:12" x14ac:dyDescent="0.15">
      <c r="B12" s="6">
        <v>43342</v>
      </c>
      <c r="C12" s="7">
        <v>1</v>
      </c>
      <c r="D12" s="7">
        <v>1</v>
      </c>
      <c r="E12" s="7">
        <v>0</v>
      </c>
      <c r="F12" s="7">
        <v>0</v>
      </c>
      <c r="G12" s="9"/>
      <c r="H12" s="9"/>
      <c r="I12" s="3" t="b">
        <f>IF(OR(AND(固定値用シート!$B$4&lt;=B12, B12&lt;=固定値用シート!$C$4), AND(固定値用シート!$B$5&lt;=B12, B12&lt;=固定値用シート!$C$5), AND(固定値用シート!$B$6&lt;=B12, B12&lt;=固定値用シート!$C$6), AND(固定値用シート!$B$7&lt;=B12, B12&lt;=固定値用シート!$C$7), AND(固定値用シート!$B$8&lt;=B12, B12&lt;=固定値用シート!$C$8), AND(固定値用シート!$B$9&lt;=B12, B12&lt;=固定値用シート!$C$9), AND(固定値用シート!$B$10&lt;=B12, B12&lt;=固定値用シート!$C$10), AND(固定値用シート!$B$11&lt;=B12, B12&lt;=固定値用シート!$C$11), AND(固定値用シート!$B$12&lt;=B12, B12&lt;=固定値用シート!$C$12)), TRUE, FALSE)</f>
        <v>0</v>
      </c>
      <c r="J12" s="3">
        <f>(IF($B12&lt;固定値用シート!$E$3, 固定値用シート!$F$3, 固定値用シート!$F$4)*IF($I12=TRUE, 2, 1))</f>
        <v>0.03</v>
      </c>
      <c r="K12" s="3">
        <f t="shared" ref="K12:K13" si="0">F12/C12</f>
        <v>0</v>
      </c>
      <c r="L12" s="3">
        <f t="shared" ref="L12:L13" si="1">POWER((J12-K12), 2)</f>
        <v>8.9999999999999998E-4</v>
      </c>
    </row>
    <row r="13" spans="1:12" x14ac:dyDescent="0.15">
      <c r="B13" s="6">
        <v>43377</v>
      </c>
      <c r="C13" s="7">
        <v>5</v>
      </c>
      <c r="D13" s="7">
        <v>4</v>
      </c>
      <c r="E13" s="7">
        <v>0</v>
      </c>
      <c r="F13" s="7">
        <v>1</v>
      </c>
      <c r="G13" s="9"/>
      <c r="H13" s="9"/>
      <c r="I13" s="3" t="b">
        <f>IF(OR(AND(固定値用シート!$B$4&lt;=B13, B13&lt;=固定値用シート!$C$4), AND(固定値用シート!$B$5&lt;=B13, B13&lt;=固定値用シート!$C$5), AND(固定値用シート!$B$6&lt;=B13, B13&lt;=固定値用シート!$C$6), AND(固定値用シート!$B$7&lt;=B13, B13&lt;=固定値用シート!$C$7), AND(固定値用シート!$B$8&lt;=B13, B13&lt;=固定値用シート!$C$8), AND(固定値用シート!$B$9&lt;=B13, B13&lt;=固定値用シート!$C$9), AND(固定値用シート!$B$10&lt;=B13, B13&lt;=固定値用シート!$C$10), AND(固定値用シート!$B$11&lt;=B13, B13&lt;=固定値用シート!$C$11), AND(固定値用シート!$B$12&lt;=B13, B13&lt;=固定値用シート!$C$12)), TRUE, FALSE)</f>
        <v>1</v>
      </c>
      <c r="J13" s="3">
        <f>(IF($B13&lt;固定値用シート!$E$3, 固定値用シート!$F$3, 固定値用シート!$F$4)*IF($I13=TRUE, 2, 1))</f>
        <v>0.06</v>
      </c>
      <c r="K13" s="3">
        <f t="shared" si="0"/>
        <v>0.2</v>
      </c>
      <c r="L13" s="3">
        <f t="shared" si="1"/>
        <v>1.9600000000000003E-2</v>
      </c>
    </row>
    <row r="14" spans="1:12" x14ac:dyDescent="0.15">
      <c r="B14" s="6">
        <v>43540</v>
      </c>
      <c r="C14" s="7">
        <v>10</v>
      </c>
      <c r="D14" s="7">
        <v>8</v>
      </c>
      <c r="E14" s="7">
        <v>1</v>
      </c>
      <c r="F14" s="7">
        <v>1</v>
      </c>
      <c r="G14" s="9"/>
      <c r="H14" s="9"/>
      <c r="I14" s="3" t="b">
        <f>IF(OR(AND(固定値用シート!$B$4&lt;=B14, B14&lt;=固定値用シート!$C$4), AND(固定値用シート!$B$5&lt;=B14, B14&lt;=固定値用シート!$C$5), AND(固定値用シート!$B$6&lt;=B14, B14&lt;=固定値用シート!$C$6), AND(固定値用シート!$B$7&lt;=B14, B14&lt;=固定値用シート!$C$7), AND(固定値用シート!$B$8&lt;=B14, B14&lt;=固定値用シート!$C$8), AND(固定値用シート!$B$9&lt;=B14, B14&lt;=固定値用シート!$C$9), AND(固定値用シート!$B$10&lt;=B14, B14&lt;=固定値用シート!$C$10), AND(固定値用シート!$B$11&lt;=B14, B14&lt;=固定値用シート!$C$11), AND(固定値用シート!$B$12&lt;=B14, B14&lt;=固定値用シート!$C$12)), TRUE, FALSE)</f>
        <v>1</v>
      </c>
      <c r="J14" s="3">
        <f>(IF($B14&lt;固定値用シート!$E$3, 固定値用シート!$F$3, 固定値用シート!$F$4)*IF($I14=TRUE, 2, 1))</f>
        <v>0.06</v>
      </c>
      <c r="K14" s="3">
        <f t="shared" ref="K14" si="2">F14/C14</f>
        <v>0.1</v>
      </c>
      <c r="L14" s="3">
        <f t="shared" ref="L14" si="3">POWER((J14-K14), 2)</f>
        <v>1.6000000000000007E-3</v>
      </c>
    </row>
    <row r="15" spans="1:12" x14ac:dyDescent="0.15">
      <c r="B15" s="3" t="s">
        <v>19</v>
      </c>
      <c r="C15" s="3">
        <f>SUM(C11:C14)</f>
        <v>26</v>
      </c>
      <c r="D15" s="3">
        <f>SUM(D11:D14)</f>
        <v>21</v>
      </c>
      <c r="E15" s="3">
        <f>SUM(E11:E14)</f>
        <v>3</v>
      </c>
      <c r="F15" s="3">
        <f>SUM(F11:F14)</f>
        <v>2</v>
      </c>
    </row>
    <row r="16" spans="1:12" x14ac:dyDescent="0.15">
      <c r="B16" s="3" t="s">
        <v>20</v>
      </c>
      <c r="C16" s="8">
        <f>SUM(D16:F16)</f>
        <v>1</v>
      </c>
      <c r="D16" s="8">
        <f>D15/$C$15</f>
        <v>0.80769230769230771</v>
      </c>
      <c r="E16" s="8">
        <f>E15/$C$15</f>
        <v>0.11538461538461539</v>
      </c>
      <c r="F16" s="8">
        <f>F15/$C$15</f>
        <v>7.6923076923076927E-2</v>
      </c>
    </row>
    <row r="18" spans="9:10" x14ac:dyDescent="0.15">
      <c r="I18" s="3" t="s">
        <v>14</v>
      </c>
      <c r="J18" s="3">
        <f>SUM(L11:L14)/C15</f>
        <v>8.5865384615384634E-4</v>
      </c>
    </row>
    <row r="19" spans="9:10" x14ac:dyDescent="0.15">
      <c r="I19" s="3" t="s">
        <v>17</v>
      </c>
      <c r="J19" s="3">
        <f>POWER(J18, 0.5)</f>
        <v>2.9302795876056713E-2</v>
      </c>
    </row>
    <row r="21" spans="9:10" x14ac:dyDescent="0.15">
      <c r="I21" s="3" t="s">
        <v>23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F8" sqref="F8"/>
    </sheetView>
  </sheetViews>
  <sheetFormatPr defaultRowHeight="13.5" x14ac:dyDescent="0.15"/>
  <cols>
    <col min="2" max="2" width="11.625" bestFit="1" customWidth="1"/>
    <col min="3" max="3" width="16.875" bestFit="1" customWidth="1"/>
    <col min="5" max="5" width="11.125" customWidth="1"/>
  </cols>
  <sheetData>
    <row r="2" spans="2:6" x14ac:dyDescent="0.15">
      <c r="B2" t="s">
        <v>5</v>
      </c>
      <c r="E2" t="s">
        <v>6</v>
      </c>
    </row>
    <row r="3" spans="2:6" x14ac:dyDescent="0.15">
      <c r="E3" s="1">
        <v>43174</v>
      </c>
      <c r="F3">
        <v>1.4999999999999999E-2</v>
      </c>
    </row>
    <row r="4" spans="2:6" x14ac:dyDescent="0.15">
      <c r="B4" s="1">
        <v>42972</v>
      </c>
      <c r="C4" s="1">
        <v>42974</v>
      </c>
      <c r="E4" t="s">
        <v>7</v>
      </c>
      <c r="F4">
        <v>0.03</v>
      </c>
    </row>
    <row r="5" spans="2:6" x14ac:dyDescent="0.15">
      <c r="B5" s="1">
        <v>43035</v>
      </c>
      <c r="C5" s="1">
        <v>43037</v>
      </c>
    </row>
    <row r="6" spans="2:6" x14ac:dyDescent="0.15">
      <c r="B6" s="1">
        <v>43100</v>
      </c>
      <c r="C6" s="1">
        <v>43104</v>
      </c>
    </row>
    <row r="7" spans="2:6" x14ac:dyDescent="0.15">
      <c r="B7" s="1">
        <v>43169</v>
      </c>
      <c r="C7" s="1">
        <v>43172</v>
      </c>
    </row>
    <row r="8" spans="2:6" x14ac:dyDescent="0.15">
      <c r="B8" s="1">
        <v>43223</v>
      </c>
      <c r="C8" s="1">
        <v>43226</v>
      </c>
    </row>
    <row r="9" spans="2:6" x14ac:dyDescent="0.15">
      <c r="B9" s="1">
        <v>43312</v>
      </c>
      <c r="C9" s="1">
        <v>43316</v>
      </c>
    </row>
    <row r="10" spans="2:6" x14ac:dyDescent="0.15">
      <c r="B10" s="1">
        <v>43373</v>
      </c>
      <c r="C10" s="1">
        <v>43377</v>
      </c>
    </row>
    <row r="11" spans="2:6" x14ac:dyDescent="0.15">
      <c r="B11" s="1">
        <v>43465</v>
      </c>
      <c r="C11" s="1">
        <v>43469</v>
      </c>
    </row>
    <row r="12" spans="2:6" x14ac:dyDescent="0.15">
      <c r="B12" s="1">
        <v>43540</v>
      </c>
      <c r="C12" s="1">
        <v>43543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算出用シート</vt:lpstr>
      <vt:lpstr>固定値用シート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Kuroto Masu</dc:creator>
  <cp:lastModifiedBy>Kuroto Masu</cp:lastModifiedBy>
  <dcterms:created xsi:type="dcterms:W3CDTF">2019-03-16T06:29:45Z</dcterms:created>
  <dcterms:modified xsi:type="dcterms:W3CDTF">2019-03-16T11:28:51Z</dcterms:modified>
</cp:coreProperties>
</file>